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'Summary'!$A$1:$K$77</definedName>
  </definedNames>
  <calcPr fullCalcOnLoad="1"/>
</workbook>
</file>

<file path=xl/sharedStrings.xml><?xml version="1.0" encoding="utf-8"?>
<sst xmlns="http://schemas.openxmlformats.org/spreadsheetml/2006/main" count="251" uniqueCount="60">
  <si>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</si>
  <si>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</si>
  <si>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</si>
  <si>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</si>
  <si>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</si>
  <si>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</si>
  <si>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</si>
  <si>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</si>
  <si>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</si>
  <si>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</si>
  <si>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</si>
  <si>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</si>
  <si>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</si>
  <si>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</si>
  <si>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</si>
  <si>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</si>
  <si>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</si>
  <si>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</si>
  <si>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</si>
  <si>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</si>
  <si>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</si>
  <si>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</si>
  <si>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</si>
  <si>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</si>
  <si>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</si>
  <si>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</si>
  <si>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</si>
  <si>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</si>
  <si>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</si>
  <si>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</si>
  <si>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</si>
  <si>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</si>
  <si>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</si>
  <si>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</si>
  <si>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</si>
  <si>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</si>
  <si>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</si>
  <si>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</si>
  <si>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</si>
  <si>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</si>
  <si>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</si>
  <si>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</si>
  <si>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</si>
  <si>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</si>
  <si>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</si>
  <si>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</si>
  <si>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</si>
  <si>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</si>
  <si>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</si>
  <si>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</si>
  <si>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</si>
  <si>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</si>
  <si>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</si>
  <si>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</si>
  <si>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</si>
  <si>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</si>
  <si>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One missing answer.</t>
  </si>
  <si>
    <t>- Sınav çözümlerinin excel hali sisteme konulabilir.</t>
  </si>
  <si>
    <t>- Herşey için teşekkür ederim. Öğretim şekliniz ve destekleriniz için de teşekkür ederim. Dersteki, midterm notumun düşük olmasındaki tek sebep</t>
  </si>
  <si>
    <t>benim dikkat dağınıklığımdır.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</si>
</sst>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9"/>
          <c:w val="0.637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0.6428571428571429</v>
          </cell>
        </row>
        <row r="11">
          <cell r="H11">
            <v>5</v>
          </cell>
        </row>
        <row r="14">
          <cell r="H14">
            <v>4.888888888888889</v>
          </cell>
        </row>
        <row r="17">
          <cell r="H17">
            <v>4.777777777777778</v>
          </cell>
        </row>
        <row r="20">
          <cell r="H20">
            <v>4.333333333333333</v>
          </cell>
        </row>
        <row r="23">
          <cell r="H23">
            <v>4.111111111111111</v>
          </cell>
        </row>
        <row r="26">
          <cell r="H26">
            <v>4.111111111111111</v>
          </cell>
        </row>
        <row r="29">
          <cell r="H29">
            <v>4.444444444444445</v>
          </cell>
        </row>
        <row r="32">
          <cell r="H32">
            <v>4.333333333333333</v>
          </cell>
        </row>
        <row r="35">
          <cell r="H35">
            <v>4.444444444444445</v>
          </cell>
        </row>
        <row r="38">
          <cell r="H38">
            <v>4.333333333333333</v>
          </cell>
        </row>
        <row r="41">
          <cell r="H41">
            <v>4.111111111111111</v>
          </cell>
        </row>
        <row r="44">
          <cell r="H44">
            <v>5</v>
          </cell>
        </row>
        <row r="47">
          <cell r="H47">
            <v>5</v>
          </cell>
        </row>
        <row r="50">
          <cell r="H50">
            <v>4.777777777777778</v>
          </cell>
        </row>
        <row r="53">
          <cell r="H53">
            <v>4.444444444444445</v>
          </cell>
        </row>
        <row r="56">
          <cell r="H56">
            <v>4.555555555555555</v>
          </cell>
        </row>
        <row r="59">
          <cell r="H59">
            <v>5</v>
          </cell>
        </row>
        <row r="62">
          <cell r="H62">
            <v>4.111111111111111</v>
          </cell>
        </row>
        <row r="65">
          <cell r="H65">
            <v>4.555555555555555</v>
          </cell>
        </row>
        <row r="68">
          <cell r="H68">
            <v>4.888888888888889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9">
        <v>43074</v>
      </c>
      <c r="K1" s="79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14</v>
      </c>
    </row>
    <row r="6" spans="1:3" ht="19.5" customHeight="1">
      <c r="A6" s="3" t="s">
        <v>14</v>
      </c>
      <c r="B6" s="3"/>
      <c r="C6" s="13">
        <v>10</v>
      </c>
    </row>
    <row r="7" spans="1:3" ht="19.5" customHeight="1">
      <c r="A7" s="3" t="s">
        <v>15</v>
      </c>
      <c r="B7" s="3"/>
      <c r="C7" s="14">
        <f>C6/C5</f>
        <v>0.7142857142857143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9</v>
      </c>
      <c r="C11" s="21"/>
      <c r="D11" s="21"/>
      <c r="E11" s="21"/>
      <c r="F11" s="22">
        <v>1</v>
      </c>
      <c r="H11" s="31">
        <f>(B10*B11+C10*C11+D10*D11+E10*E11+F10*F11)/$C$6</f>
        <v>4.6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11" ht="19.5" customHeight="1" thickBot="1">
      <c r="B14" s="20">
        <v>8</v>
      </c>
      <c r="C14" s="21"/>
      <c r="D14" s="21">
        <v>1</v>
      </c>
      <c r="E14" s="21"/>
      <c r="F14" s="22"/>
      <c r="H14" s="31">
        <f>(B13*B14+C13*C14+D13*D14+E13*E14+F13*F14)/$C$6</f>
        <v>4.3</v>
      </c>
      <c r="I14" s="1" t="s">
        <v>37</v>
      </c>
      <c r="J14" s="77" t="s">
        <v>56</v>
      </c>
      <c r="K14" s="77"/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7</v>
      </c>
      <c r="C17" s="21">
        <v>2</v>
      </c>
      <c r="D17" s="21">
        <v>1</v>
      </c>
      <c r="E17" s="21"/>
      <c r="F17" s="22"/>
      <c r="H17" s="31">
        <f>(B16*B17+C16*C17+D16*D17+E16*E17+F16*F17)/$C$6</f>
        <v>4.6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6</v>
      </c>
      <c r="C20" s="21">
        <v>3</v>
      </c>
      <c r="D20" s="21"/>
      <c r="E20" s="21"/>
      <c r="F20" s="22">
        <v>1</v>
      </c>
      <c r="H20" s="31">
        <f>(B19*B20+C19*C20+D19*D20+E19*E20+F19*F20)/$C$6</f>
        <v>4.3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6</v>
      </c>
      <c r="C23" s="21">
        <v>4</v>
      </c>
      <c r="D23" s="21"/>
      <c r="E23" s="21"/>
      <c r="F23" s="22"/>
      <c r="H23" s="31">
        <f>(B22*B23+C22*C23+D22*D23+E22*E23+F22*F23)/$C$6</f>
        <v>4.6</v>
      </c>
      <c r="J23" s="77" t="s">
        <v>37</v>
      </c>
      <c r="K23" s="77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5</v>
      </c>
      <c r="C26" s="21">
        <v>2</v>
      </c>
      <c r="D26" s="21">
        <v>2</v>
      </c>
      <c r="E26" s="21"/>
      <c r="F26" s="22">
        <v>1</v>
      </c>
      <c r="H26" s="31">
        <f>(B25*B26+C25*C26+D25*D26+E25*E26+F25*F26)/$C$6</f>
        <v>4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5</v>
      </c>
      <c r="C29" s="21">
        <v>3</v>
      </c>
      <c r="D29" s="21">
        <v>1</v>
      </c>
      <c r="E29" s="21">
        <v>1</v>
      </c>
      <c r="F29" s="22"/>
      <c r="H29" s="31">
        <f>(B28*B29+C28*C29+D28*D29+E28*E29+F28*F29)/$C$6</f>
        <v>4.2</v>
      </c>
      <c r="I29" s="33" t="s">
        <v>37</v>
      </c>
      <c r="J29" s="80" t="s">
        <v>37</v>
      </c>
      <c r="K29" s="80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4</v>
      </c>
      <c r="C32" s="21">
        <v>3</v>
      </c>
      <c r="D32" s="21">
        <v>3</v>
      </c>
      <c r="E32" s="21"/>
      <c r="F32" s="22"/>
      <c r="H32" s="31">
        <f>(B31*B32+C31*C32+D31*D32+E31*E32+F31*F32)/$C$6</f>
        <v>4.1</v>
      </c>
      <c r="J32" s="81" t="s">
        <v>37</v>
      </c>
      <c r="K32" s="81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8</v>
      </c>
      <c r="C35" s="21">
        <v>2</v>
      </c>
      <c r="D35" s="21"/>
      <c r="E35" s="21"/>
      <c r="F35" s="22"/>
      <c r="H35" s="31">
        <f>(B34*B35+C34*C35+D34*D35+E34*E35+F34*F35)/$C$6</f>
        <v>4.8</v>
      </c>
      <c r="I35" s="39" t="s">
        <v>37</v>
      </c>
      <c r="J35" s="80" t="s">
        <v>37</v>
      </c>
      <c r="K35" s="80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8</v>
      </c>
      <c r="C38" s="21">
        <v>1</v>
      </c>
      <c r="D38" s="21">
        <v>1</v>
      </c>
      <c r="E38" s="21"/>
      <c r="F38" s="22"/>
      <c r="H38" s="31">
        <f>(B37*B38+C37*C38+D37*D38+E37*E38+F37*F38)/$C$6</f>
        <v>4.7</v>
      </c>
      <c r="J38" s="77" t="s">
        <v>37</v>
      </c>
      <c r="K38" s="77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5</v>
      </c>
      <c r="C41" s="21">
        <v>3</v>
      </c>
      <c r="D41" s="21"/>
      <c r="E41" s="21">
        <v>1</v>
      </c>
      <c r="F41" s="22">
        <v>1</v>
      </c>
      <c r="H41" s="31">
        <f>(B40*B41+C40*C41+D40*D41+E40*E41+F40*F41)/$C$6</f>
        <v>4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9</v>
      </c>
      <c r="C44" s="21">
        <v>1</v>
      </c>
      <c r="D44" s="21"/>
      <c r="E44" s="21"/>
      <c r="F44" s="22"/>
      <c r="H44" s="31">
        <f>(B43*B44+C43*C44+D43*D44+E43*E44+F43*F44)/$C$6</f>
        <v>4.9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10</v>
      </c>
      <c r="C47" s="21"/>
      <c r="D47" s="21"/>
      <c r="E47" s="21"/>
      <c r="F47" s="22"/>
      <c r="H47" s="31">
        <f>(B46*B47+C46*C47+D46*D47+E46*E47+F46*F47)/$C$6</f>
        <v>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7</v>
      </c>
      <c r="C50" s="21">
        <v>3</v>
      </c>
      <c r="D50" s="21"/>
      <c r="E50" s="21"/>
      <c r="F50" s="22"/>
      <c r="H50" s="31">
        <f>(B49*B50+C49*C50+D49*D50+E49*E50+F49*F50)/$C$6</f>
        <v>4.7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9</v>
      </c>
      <c r="C53" s="21">
        <v>1</v>
      </c>
      <c r="D53" s="21"/>
      <c r="E53" s="21"/>
      <c r="F53" s="22"/>
      <c r="H53" s="31">
        <f>(B52*B53+C52*C53+D52*D53+E52*E53+F52*F53)/$C$6</f>
        <v>4.9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9</v>
      </c>
      <c r="C56" s="21">
        <v>1</v>
      </c>
      <c r="D56" s="21"/>
      <c r="E56" s="21"/>
      <c r="F56" s="22"/>
      <c r="H56" s="31">
        <f>(B55*B56+C55*C56+D55*D56+E55*E56+F55*F56)/$C$6</f>
        <v>4.9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8</v>
      </c>
      <c r="C59" s="21">
        <v>1</v>
      </c>
      <c r="D59" s="21">
        <v>1</v>
      </c>
      <c r="E59" s="21"/>
      <c r="F59" s="22"/>
      <c r="H59" s="31">
        <f>(B58*B59+C58*C59+D58*D59+E58*E59+F58*F59)/$C$6</f>
        <v>4.7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7</v>
      </c>
      <c r="C62" s="21">
        <v>1</v>
      </c>
      <c r="D62" s="21">
        <v>1</v>
      </c>
      <c r="E62" s="21">
        <v>1</v>
      </c>
      <c r="F62" s="22"/>
      <c r="H62" s="31">
        <f>(B61*B62+C61*C62+D61*D62+E61*E62+F61*F62)/$C$6</f>
        <v>4.4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9</v>
      </c>
      <c r="C65" s="21">
        <v>1</v>
      </c>
      <c r="D65" s="21"/>
      <c r="E65" s="21"/>
      <c r="F65" s="22"/>
      <c r="H65" s="31">
        <f>(B64*B65+C64*C65+D64*D65+E64*E65+F64*F65)/$C$6</f>
        <v>4.9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8</v>
      </c>
      <c r="C68" s="21">
        <v>2</v>
      </c>
      <c r="D68" s="21"/>
      <c r="E68" s="21"/>
      <c r="F68" s="22"/>
      <c r="H68" s="31">
        <f>(B67*B68+C67*C68+D67*D68+E67*E68+F67*F68)/$C$6</f>
        <v>4.8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 thickBo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3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ht="15.75">
      <c r="A78" s="37" t="s">
        <v>41</v>
      </c>
    </row>
  </sheetData>
  <sheetProtection/>
  <mergeCells count="11">
    <mergeCell ref="J38:K38"/>
    <mergeCell ref="J14:K14"/>
    <mergeCell ref="A2:K2"/>
    <mergeCell ref="A70:J70"/>
    <mergeCell ref="J1:K1"/>
    <mergeCell ref="A3:B3"/>
    <mergeCell ref="A4:B4"/>
    <mergeCell ref="J29:K29"/>
    <mergeCell ref="J32:K32"/>
    <mergeCell ref="J23:K23"/>
    <mergeCell ref="J35:K35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0.6428571428571429</v>
      </c>
      <c r="E3" s="63">
        <f>Summary!C7</f>
        <v>0.7142857142857143</v>
      </c>
      <c r="F3" s="61">
        <f>(E3-D3)/D3</f>
        <v>0.11111111111111105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5</v>
      </c>
      <c r="D7" s="50">
        <f>Summary!H11</f>
        <v>4.6</v>
      </c>
      <c r="E7" s="51">
        <f>D7-C7</f>
        <v>-0.40000000000000036</v>
      </c>
      <c r="F7" s="52">
        <f>E7/C7</f>
        <v>-0.08000000000000007</v>
      </c>
    </row>
    <row r="8" spans="2:6" ht="15.75">
      <c r="B8" s="53">
        <v>2</v>
      </c>
      <c r="C8" s="54">
        <f>'[1]Sec. 01'!$H$14</f>
        <v>4.888888888888889</v>
      </c>
      <c r="D8" s="54">
        <f>Summary!H14</f>
        <v>4.3</v>
      </c>
      <c r="E8" s="55">
        <f aca="true" t="shared" si="0" ref="E8:E26">D8-C8</f>
        <v>-0.5888888888888895</v>
      </c>
      <c r="F8" s="56">
        <f aca="true" t="shared" si="1" ref="F8:F26">E8/C8</f>
        <v>-0.12045454545454556</v>
      </c>
    </row>
    <row r="9" spans="2:6" ht="15.75">
      <c r="B9" s="53">
        <v>3</v>
      </c>
      <c r="C9" s="54">
        <f>'[1]Sec. 01'!$H$17</f>
        <v>4.777777777777778</v>
      </c>
      <c r="D9" s="54">
        <f>Summary!H17</f>
        <v>4.6</v>
      </c>
      <c r="E9" s="55">
        <f t="shared" si="0"/>
        <v>-0.17777777777777803</v>
      </c>
      <c r="F9" s="56">
        <f t="shared" si="1"/>
        <v>-0.03720930232558145</v>
      </c>
    </row>
    <row r="10" spans="2:6" ht="15.75">
      <c r="B10" s="53">
        <v>4</v>
      </c>
      <c r="C10" s="54">
        <f>'[1]Sec. 01'!$H$20</f>
        <v>4.333333333333333</v>
      </c>
      <c r="D10" s="54">
        <f>Summary!H20</f>
        <v>4.3</v>
      </c>
      <c r="E10" s="55">
        <f t="shared" si="0"/>
        <v>-0.033333333333333215</v>
      </c>
      <c r="F10" s="56">
        <f t="shared" si="1"/>
        <v>-0.007692307692307666</v>
      </c>
    </row>
    <row r="11" spans="2:6" ht="15.75">
      <c r="B11" s="53">
        <v>5</v>
      </c>
      <c r="C11" s="54">
        <f>'[1]Sec. 01'!$H$23</f>
        <v>4.111111111111111</v>
      </c>
      <c r="D11" s="54">
        <f>Summary!H23</f>
        <v>4.6</v>
      </c>
      <c r="E11" s="55">
        <f t="shared" si="0"/>
        <v>0.48888888888888893</v>
      </c>
      <c r="F11" s="56">
        <f t="shared" si="1"/>
        <v>0.11891891891891894</v>
      </c>
    </row>
    <row r="12" spans="2:6" ht="15.75">
      <c r="B12" s="53">
        <v>6</v>
      </c>
      <c r="C12" s="54">
        <f>'[1]Sec. 01'!$H$26</f>
        <v>4.111111111111111</v>
      </c>
      <c r="D12" s="54">
        <f>Summary!H26</f>
        <v>4</v>
      </c>
      <c r="E12" s="55">
        <f t="shared" si="0"/>
        <v>-0.11111111111111072</v>
      </c>
      <c r="F12" s="56">
        <f t="shared" si="1"/>
        <v>-0.027027027027026935</v>
      </c>
    </row>
    <row r="13" spans="2:6" ht="15.75">
      <c r="B13" s="53">
        <v>7</v>
      </c>
      <c r="C13" s="54">
        <f>'[1]Sec. 01'!$H$29</f>
        <v>4.444444444444445</v>
      </c>
      <c r="D13" s="54">
        <f>Summary!H29</f>
        <v>4.2</v>
      </c>
      <c r="E13" s="55">
        <f t="shared" si="0"/>
        <v>-0.24444444444444446</v>
      </c>
      <c r="F13" s="56">
        <f t="shared" si="1"/>
        <v>-0.055</v>
      </c>
    </row>
    <row r="14" spans="2:6" ht="15.75">
      <c r="B14" s="53">
        <v>8</v>
      </c>
      <c r="C14" s="54">
        <f>'[1]Sec. 01'!$H$32</f>
        <v>4.333333333333333</v>
      </c>
      <c r="D14" s="54">
        <f>Summary!H32</f>
        <v>4.1</v>
      </c>
      <c r="E14" s="55">
        <f t="shared" si="0"/>
        <v>-0.2333333333333334</v>
      </c>
      <c r="F14" s="56">
        <f t="shared" si="1"/>
        <v>-0.05384615384615386</v>
      </c>
    </row>
    <row r="15" spans="2:6" ht="15.75">
      <c r="B15" s="53">
        <v>9</v>
      </c>
      <c r="C15" s="54">
        <f>'[1]Sec. 01'!$H$35</f>
        <v>4.444444444444445</v>
      </c>
      <c r="D15" s="54">
        <f>Summary!H35</f>
        <v>4.8</v>
      </c>
      <c r="E15" s="55">
        <f t="shared" si="0"/>
        <v>0.3555555555555552</v>
      </c>
      <c r="F15" s="56">
        <f t="shared" si="1"/>
        <v>0.07999999999999992</v>
      </c>
    </row>
    <row r="16" spans="2:6" ht="15.75">
      <c r="B16" s="53">
        <v>10</v>
      </c>
      <c r="C16" s="54">
        <f>'[1]Sec. 01'!$H$38</f>
        <v>4.333333333333333</v>
      </c>
      <c r="D16" s="54">
        <f>Summary!H38</f>
        <v>4.7</v>
      </c>
      <c r="E16" s="55">
        <f t="shared" si="0"/>
        <v>0.36666666666666714</v>
      </c>
      <c r="F16" s="56">
        <f t="shared" si="1"/>
        <v>0.08461538461538473</v>
      </c>
    </row>
    <row r="17" spans="2:6" ht="15.75">
      <c r="B17" s="53">
        <v>11</v>
      </c>
      <c r="C17" s="54">
        <f>'[1]Sec. 01'!$H$41</f>
        <v>4.111111111111111</v>
      </c>
      <c r="D17" s="54">
        <f>Summary!H41</f>
        <v>4</v>
      </c>
      <c r="E17" s="55">
        <f t="shared" si="0"/>
        <v>-0.11111111111111072</v>
      </c>
      <c r="F17" s="56">
        <f t="shared" si="1"/>
        <v>-0.027027027027026935</v>
      </c>
    </row>
    <row r="18" spans="2:6" ht="15.75">
      <c r="B18" s="53">
        <v>12</v>
      </c>
      <c r="C18" s="54">
        <f>'[1]Sec. 01'!$H$44</f>
        <v>5</v>
      </c>
      <c r="D18" s="54">
        <f>Summary!H44</f>
        <v>4.9</v>
      </c>
      <c r="E18" s="55">
        <f t="shared" si="0"/>
        <v>-0.09999999999999964</v>
      </c>
      <c r="F18" s="56">
        <f t="shared" si="1"/>
        <v>-0.019999999999999928</v>
      </c>
    </row>
    <row r="19" spans="2:6" ht="15.75">
      <c r="B19" s="53">
        <v>13</v>
      </c>
      <c r="C19" s="54">
        <f>'[1]Sec. 01'!$H$47</f>
        <v>5</v>
      </c>
      <c r="D19" s="54">
        <f>Summary!H47</f>
        <v>5</v>
      </c>
      <c r="E19" s="55">
        <f t="shared" si="0"/>
        <v>0</v>
      </c>
      <c r="F19" s="56">
        <f t="shared" si="1"/>
        <v>0</v>
      </c>
    </row>
    <row r="20" spans="2:6" ht="15.75">
      <c r="B20" s="53">
        <v>14</v>
      </c>
      <c r="C20" s="54">
        <f>'[1]Sec. 01'!$H$50</f>
        <v>4.777777777777778</v>
      </c>
      <c r="D20" s="54">
        <f>Summary!H50</f>
        <v>4.7</v>
      </c>
      <c r="E20" s="55">
        <f t="shared" si="0"/>
        <v>-0.0777777777777775</v>
      </c>
      <c r="F20" s="56">
        <f t="shared" si="1"/>
        <v>-0.0162790697674418</v>
      </c>
    </row>
    <row r="21" spans="2:6" ht="15.75">
      <c r="B21" s="53">
        <v>15</v>
      </c>
      <c r="C21" s="54">
        <f>'[1]Sec. 01'!$H$53</f>
        <v>4.444444444444445</v>
      </c>
      <c r="D21" s="54">
        <f>Summary!H53</f>
        <v>4.9</v>
      </c>
      <c r="E21" s="55">
        <f t="shared" si="0"/>
        <v>0.4555555555555557</v>
      </c>
      <c r="F21" s="56">
        <f t="shared" si="1"/>
        <v>0.10250000000000004</v>
      </c>
    </row>
    <row r="22" spans="2:6" ht="15.75">
      <c r="B22" s="53">
        <v>16</v>
      </c>
      <c r="C22" s="54">
        <f>'[1]Sec. 01'!$H$56</f>
        <v>4.555555555555555</v>
      </c>
      <c r="D22" s="54">
        <f>Summary!H56</f>
        <v>4.9</v>
      </c>
      <c r="E22" s="55">
        <f t="shared" si="0"/>
        <v>0.344444444444445</v>
      </c>
      <c r="F22" s="56">
        <f t="shared" si="1"/>
        <v>0.0756097560975611</v>
      </c>
    </row>
    <row r="23" spans="2:6" ht="15.75">
      <c r="B23" s="53">
        <v>17</v>
      </c>
      <c r="C23" s="54">
        <f>'[1]Sec. 01'!$H$59</f>
        <v>5</v>
      </c>
      <c r="D23" s="54">
        <f>Summary!H59</f>
        <v>4.7</v>
      </c>
      <c r="E23" s="55">
        <f t="shared" si="0"/>
        <v>-0.2999999999999998</v>
      </c>
      <c r="F23" s="56">
        <f t="shared" si="1"/>
        <v>-0.05999999999999996</v>
      </c>
    </row>
    <row r="24" spans="2:6" ht="15.75">
      <c r="B24" s="53">
        <v>18</v>
      </c>
      <c r="C24" s="54">
        <f>'[1]Sec. 01'!$H$62</f>
        <v>4.111111111111111</v>
      </c>
      <c r="D24" s="54">
        <f>Summary!H62</f>
        <v>4.4</v>
      </c>
      <c r="E24" s="55">
        <f t="shared" si="0"/>
        <v>0.28888888888888964</v>
      </c>
      <c r="F24" s="56">
        <f t="shared" si="1"/>
        <v>0.07027027027027045</v>
      </c>
    </row>
    <row r="25" spans="2:6" ht="15.75">
      <c r="B25" s="53">
        <v>19</v>
      </c>
      <c r="C25" s="54">
        <f>'[1]Sec. 01'!$H$65</f>
        <v>4.555555555555555</v>
      </c>
      <c r="D25" s="54">
        <f>Summary!H65</f>
        <v>4.9</v>
      </c>
      <c r="E25" s="55">
        <f t="shared" si="0"/>
        <v>0.344444444444445</v>
      </c>
      <c r="F25" s="56">
        <f t="shared" si="1"/>
        <v>0.0756097560975611</v>
      </c>
    </row>
    <row r="26" spans="2:6" ht="16.5" thickBot="1">
      <c r="B26" s="57">
        <v>20</v>
      </c>
      <c r="C26" s="58">
        <f>'[1]Sec. 01'!$H$68</f>
        <v>4.888888888888889</v>
      </c>
      <c r="D26" s="58">
        <f>Summary!H68</f>
        <v>4.8</v>
      </c>
      <c r="E26" s="59">
        <f t="shared" si="0"/>
        <v>-0.08888888888888946</v>
      </c>
      <c r="F26" s="60">
        <f t="shared" si="1"/>
        <v>-0.0181818181818183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4.561111111111112</v>
      </c>
      <c r="D28" s="51">
        <f>AVERAGE(D7:D26)</f>
        <v>4.570000000000001</v>
      </c>
      <c r="E28" s="51">
        <f>AVERAGE(E7:E26)</f>
        <v>0.008888888888888991</v>
      </c>
      <c r="F28" s="52">
        <f>AVERAGE(F7:F26)</f>
        <v>0.004240341733889691</v>
      </c>
    </row>
    <row r="29" spans="2:6" ht="15.75">
      <c r="B29" s="65" t="s">
        <v>53</v>
      </c>
      <c r="C29" s="55">
        <f>STDEV(C7:C26)</f>
        <v>0.3313292581752132</v>
      </c>
      <c r="D29" s="55">
        <f>STDEV(D7:D26)</f>
        <v>0.32134585401827875</v>
      </c>
      <c r="E29" s="55">
        <f>STDEV(E7:E26)</f>
        <v>0.30940635691143464</v>
      </c>
      <c r="F29" s="56">
        <f>STDEV(F7:F26)</f>
        <v>0.06826943931171256</v>
      </c>
    </row>
    <row r="30" spans="2:6" ht="15.75">
      <c r="B30" s="65" t="s">
        <v>54</v>
      </c>
      <c r="C30" s="55">
        <f>MAX(C7:C26)</f>
        <v>5</v>
      </c>
      <c r="D30" s="55">
        <f>MAX(D7:D26)</f>
        <v>5</v>
      </c>
      <c r="E30" s="55">
        <f>MAX(E7:E26)</f>
        <v>0.48888888888888893</v>
      </c>
      <c r="F30" s="56">
        <f>MAX(F7:F26)</f>
        <v>0.11891891891891894</v>
      </c>
    </row>
    <row r="31" spans="2:6" ht="16.5" thickBot="1">
      <c r="B31" s="66" t="s">
        <v>55</v>
      </c>
      <c r="C31" s="59">
        <f>MIN(C7:C26)</f>
        <v>4.111111111111111</v>
      </c>
      <c r="D31" s="59">
        <f>MIN(D7:D26)</f>
        <v>4</v>
      </c>
      <c r="E31" s="59">
        <f>MIN(E7:E26)</f>
        <v>-0.5888888888888895</v>
      </c>
      <c r="F31" s="60">
        <f>MIN(F7:F26)</f>
        <v>-0.12045454545454556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2017-07-27T12:35:52Z</dcterms:modified>
  <cp:category/>
  <cp:version/>
  <cp:contentType/>
  <cp:contentStatus/>
</cp:coreProperties>
</file>